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<sst xmlns="http://schemas.openxmlformats.org/spreadsheetml/2006/main" count="199" uniqueCount="108">
  <si>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</si>
  <si>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</si>
  <si>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</si>
  <si>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</si>
  <si>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</si>
  <si>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</si>
  <si>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</si>
  <si>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</si>
  <si>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</si>
  <si>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</si>
  <si>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</si>
  <si>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</si>
  <si>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</si>
  <si>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</si>
  <si>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</si>
  <si>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</si>
  <si>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</si>
  <si>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</si>
  <si>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</si>
  <si>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</si>
  <si>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</si>
  <si>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</si>
  <si>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</si>
  <si>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</si>
  <si>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</si>
  <si>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</si>
  <si>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</si>
  <si>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</si>
  <si>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</si>
  <si>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</si>
  <si>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</si>
  <si>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</si>
  <si>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</si>
  <si>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</si>
  <si>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</si>
  <si>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</si>
  <si>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</si>
  <si>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</si>
  <si>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</si>
  <si>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</si>
  <si>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</si>
  <si>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</si>
  <si>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</si>
  <si>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</si>
  <si>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</si>
  <si>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</si>
  <si>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</si>
  <si>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</si>
  <si>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</si>
  <si>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</si>
  <si>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</si>
  <si>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</si>
  <si>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</si>
  <si>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</si>
  <si>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</si>
  <si>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</si>
  <si>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</si>
  <si>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</si>
  <si>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</si>
  <si>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</si>
  <si>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</si>
  <si>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</si>
  <si>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</si>
  <si>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</si>
  <si>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</si>
  <si>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</si>
  <si>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</si>
  <si>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</si>
  <si>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</si>
  <si>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</si>
  <si>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</si>
  <si>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</si>
  <si>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</si>
  <si>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</si>
  <si>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</si>
  <si>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</si>
  <si>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</si>
  <si>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</si>
  <si>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</si>
  <si>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</si>
  <si>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</si>
  <si>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</si>
  <si>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</si>
  <si>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</si>
  <si>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</si>
  <si>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</si>
  <si>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</si>
  <si>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</si>
  <si>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</si>
  <si>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</si>
  <si>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V13</t>
  </si>
  <si>
    <t>V14</t>
  </si>
  <si>
    <t>10º Lugar</t>
  </si>
  <si>
    <t>11º Lugar</t>
  </si>
  <si>
    <t>12º Lugar</t>
  </si>
  <si>
    <t>MAR</t>
  </si>
  <si>
    <t>FLU</t>
  </si>
  <si>
    <t>CLASSIFICADOS</t>
  </si>
  <si>
    <t>2ª FASE</t>
  </si>
  <si>
    <t>VAS</t>
  </si>
  <si>
    <t>RIV</t>
  </si>
  <si>
    <t>ARCB - Dezembro 2018</t>
  </si>
  <si>
    <t>ARCB Clubes - Dezembro 2018</t>
  </si>
  <si>
    <t>CHE</t>
  </si>
  <si>
    <t>BAY</t>
  </si>
  <si>
    <t>FLA</t>
  </si>
  <si>
    <t>SCR</t>
  </si>
  <si>
    <t>PSG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</si>
</sst>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6" fillId="0" borderId="3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6" fillId="0" borderId="31" xfId="0" applyFont="1" applyBorder="1" applyAlignment="1">
      <alignment/>
    </xf>
    <xf numFmtId="0" fontId="1" fillId="0" borderId="0" xfId="0" applyFont="1" applyAlignment="1">
      <alignment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22" fillId="43" borderId="36" xfId="0" applyFont="1" applyFill="1" applyBorder="1" applyAlignment="1">
      <alignment/>
    </xf>
    <xf numFmtId="0" fontId="0" fillId="43" borderId="36" xfId="0" applyFill="1" applyBorder="1" applyAlignment="1">
      <alignment/>
    </xf>
    <xf numFmtId="0" fontId="2" fillId="43" borderId="36" xfId="0" applyFont="1" applyFill="1" applyBorder="1" applyAlignment="1">
      <alignment horizontal="center" vertical="center"/>
    </xf>
    <xf numFmtId="0" fontId="64" fillId="43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3" borderId="0" xfId="0" applyFont="1" applyFill="1" applyAlignment="1">
      <alignment/>
    </xf>
    <xf numFmtId="0" fontId="0" fillId="43" borderId="0" xfId="0" applyFill="1" applyAlignment="1">
      <alignment/>
    </xf>
    <xf numFmtId="0" fontId="22" fillId="43" borderId="0" xfId="0" applyFont="1" applyFill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65" fillId="0" borderId="38" xfId="0" applyFont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43" borderId="0" xfId="0" applyFont="1" applyFill="1" applyAlignment="1">
      <alignment horizontal="center" vertical="center"/>
    </xf>
    <xf numFmtId="0" fontId="66" fillId="0" borderId="3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/>
    </xf>
    <xf numFmtId="0" fontId="6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1.7109375" style="2" bestFit="1" customWidth="1"/>
    <col min="2" max="2" width="20.7109375" style="1" customWidth="1"/>
    <col min="3" max="3" width="3.8515625" style="3" customWidth="1"/>
    <col min="4" max="4" width="3.140625" style="2" customWidth="1"/>
    <col min="5" max="5" width="3.8515625" style="3" customWidth="1"/>
    <col min="6" max="6" width="20.7109375" style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133" t="s">
        <v>102</v>
      </c>
      <c r="B1" s="133"/>
      <c r="C1" s="133"/>
      <c r="D1" s="133"/>
      <c r="E1" s="133"/>
      <c r="F1" s="133"/>
      <c r="G1" s="133"/>
      <c r="H1" s="46"/>
      <c r="I1" s="9"/>
      <c r="J1" s="9"/>
      <c r="K1" s="9"/>
      <c r="L1" s="9"/>
      <c r="M1" s="9"/>
      <c r="N1" s="9"/>
    </row>
    <row r="2" spans="1:14" ht="13.5" customHeight="1" thickBot="1">
      <c r="A2" s="133"/>
      <c r="B2" s="133"/>
      <c r="C2" s="133"/>
      <c r="D2" s="133"/>
      <c r="E2" s="133"/>
      <c r="F2" s="133"/>
      <c r="G2" s="133"/>
      <c r="H2" s="47"/>
      <c r="I2" s="9"/>
      <c r="J2" s="9"/>
      <c r="K2" s="9"/>
      <c r="L2" s="9"/>
      <c r="M2" s="9"/>
      <c r="N2" s="9"/>
    </row>
    <row r="3" spans="1:7" ht="16.5" customHeight="1" thickBot="1">
      <c r="A3" s="130" t="s">
        <v>14</v>
      </c>
      <c r="B3" s="134" t="s">
        <v>1</v>
      </c>
      <c r="C3" s="135"/>
      <c r="D3" s="136"/>
      <c r="E3" s="131">
        <v>43428</v>
      </c>
      <c r="F3" s="132"/>
      <c r="G3" s="132"/>
    </row>
    <row r="4" spans="1:7" ht="15" customHeight="1" thickBot="1">
      <c r="A4" s="130"/>
      <c r="B4" s="137"/>
      <c r="C4" s="138"/>
      <c r="D4" s="139"/>
      <c r="E4" s="132"/>
      <c r="F4" s="132"/>
      <c r="G4" s="132"/>
    </row>
    <row r="5" ht="16.5" thickBot="1"/>
    <row r="6" spans="2:9" ht="24" thickBot="1">
      <c r="B6" s="127" t="s">
        <v>15</v>
      </c>
      <c r="C6" s="128"/>
      <c r="D6" s="128"/>
      <c r="E6" s="128"/>
      <c r="F6" s="129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BAY</v>
      </c>
      <c r="C8" s="12">
        <v>3</v>
      </c>
      <c r="D8" s="13" t="s">
        <v>0</v>
      </c>
      <c r="E8" s="12">
        <v>0</v>
      </c>
      <c r="F8" s="14" t="str">
        <f>Times!A2</f>
        <v>CHE</v>
      </c>
      <c r="G8" s="31" t="s">
        <v>22</v>
      </c>
      <c r="H8" s="16"/>
      <c r="I8" s="124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125"/>
    </row>
    <row r="10" spans="1:9" ht="18" customHeight="1" thickBot="1">
      <c r="A10" s="10">
        <v>2</v>
      </c>
      <c r="B10" s="21" t="str">
        <f>Times!A3</f>
        <v>FLA</v>
      </c>
      <c r="C10" s="12">
        <v>1</v>
      </c>
      <c r="D10" s="13" t="s">
        <v>0</v>
      </c>
      <c r="E10" s="12">
        <v>1</v>
      </c>
      <c r="F10" s="14" t="str">
        <f>Times!A4</f>
        <v>FLU</v>
      </c>
      <c r="G10" s="31" t="s">
        <v>23</v>
      </c>
      <c r="H10" s="16"/>
      <c r="I10" s="125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125"/>
    </row>
    <row r="12" spans="1:9" ht="18" customHeight="1" thickBot="1">
      <c r="A12" s="10">
        <v>3</v>
      </c>
      <c r="B12" s="11" t="str">
        <f>Times!A5</f>
        <v>MAR</v>
      </c>
      <c r="C12" s="12">
        <v>1</v>
      </c>
      <c r="D12" s="13" t="s">
        <v>0</v>
      </c>
      <c r="E12" s="12">
        <v>0</v>
      </c>
      <c r="F12" s="14" t="str">
        <f>Times!A6</f>
        <v>PSG</v>
      </c>
      <c r="G12" s="31" t="s">
        <v>45</v>
      </c>
      <c r="H12" s="16"/>
      <c r="I12" s="125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125"/>
    </row>
    <row r="14" spans="1:9" ht="18" customHeight="1" thickBot="1">
      <c r="A14" s="49">
        <v>4</v>
      </c>
      <c r="B14" s="21" t="str">
        <f>Times!A7</f>
        <v>RIV</v>
      </c>
      <c r="C14" s="45">
        <v>0</v>
      </c>
      <c r="D14" s="22" t="s">
        <v>0</v>
      </c>
      <c r="E14" s="45">
        <v>1</v>
      </c>
      <c r="F14" s="14" t="str">
        <f>Times!A8</f>
        <v>SCR</v>
      </c>
      <c r="G14" s="31" t="s">
        <v>46</v>
      </c>
      <c r="H14" s="16"/>
      <c r="I14" s="126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BAY</v>
      </c>
      <c r="C16" s="12">
        <v>1</v>
      </c>
      <c r="D16" s="13" t="s">
        <v>0</v>
      </c>
      <c r="E16" s="12">
        <v>2</v>
      </c>
      <c r="F16" s="14" t="str">
        <f>Times!A9</f>
        <v>VAS</v>
      </c>
      <c r="G16" s="32" t="s">
        <v>24</v>
      </c>
      <c r="H16" s="16"/>
      <c r="I16" s="124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125"/>
    </row>
    <row r="18" spans="1:9" ht="18" customHeight="1" thickBot="1">
      <c r="A18" s="10">
        <v>6</v>
      </c>
      <c r="B18" s="11" t="str">
        <f>Times!A2</f>
        <v>CHE</v>
      </c>
      <c r="C18" s="12">
        <v>2</v>
      </c>
      <c r="D18" s="13" t="s">
        <v>0</v>
      </c>
      <c r="E18" s="12">
        <v>2</v>
      </c>
      <c r="F18" s="14" t="str">
        <f>Times!A5</f>
        <v>MAR</v>
      </c>
      <c r="G18" s="32" t="s">
        <v>25</v>
      </c>
      <c r="H18" s="16"/>
      <c r="I18" s="125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125"/>
    </row>
    <row r="20" spans="1:9" ht="18" customHeight="1" thickBot="1">
      <c r="A20" s="10">
        <v>7</v>
      </c>
      <c r="B20" s="21" t="str">
        <f>Times!A3</f>
        <v>FLA</v>
      </c>
      <c r="C20" s="12">
        <v>1</v>
      </c>
      <c r="D20" s="13" t="s">
        <v>0</v>
      </c>
      <c r="E20" s="12">
        <v>1</v>
      </c>
      <c r="F20" s="14" t="str">
        <f>Times!A6</f>
        <v>PSG</v>
      </c>
      <c r="G20" s="32" t="s">
        <v>26</v>
      </c>
      <c r="H20" s="16"/>
      <c r="I20" s="125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125"/>
    </row>
    <row r="22" spans="1:9" ht="18" customHeight="1" thickBot="1">
      <c r="A22" s="10">
        <v>8</v>
      </c>
      <c r="B22" s="11" t="str">
        <f>Times!A4</f>
        <v>FLU</v>
      </c>
      <c r="C22" s="12">
        <v>1</v>
      </c>
      <c r="D22" s="13" t="s">
        <v>0</v>
      </c>
      <c r="E22" s="12">
        <v>1</v>
      </c>
      <c r="F22" s="14" t="str">
        <f>Times!A7</f>
        <v>RIV</v>
      </c>
      <c r="G22" s="32" t="s">
        <v>47</v>
      </c>
      <c r="H22" s="16"/>
      <c r="I22" s="126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SCR</v>
      </c>
      <c r="C24" s="12">
        <v>1</v>
      </c>
      <c r="D24" s="13" t="s">
        <v>0</v>
      </c>
      <c r="E24" s="12">
        <v>3</v>
      </c>
      <c r="F24" s="14" t="str">
        <f>Times!A9</f>
        <v>VAS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BAY</v>
      </c>
      <c r="C26" s="45">
        <v>0</v>
      </c>
      <c r="D26" s="22" t="s">
        <v>0</v>
      </c>
      <c r="E26" s="45">
        <v>0</v>
      </c>
      <c r="F26" s="14" t="str">
        <f>Times!A5</f>
        <v>MAR</v>
      </c>
      <c r="G26" s="34" t="s">
        <v>27</v>
      </c>
      <c r="H26" s="16"/>
      <c r="I26" s="124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125"/>
    </row>
    <row r="28" spans="1:9" ht="18" customHeight="1" thickBot="1">
      <c r="A28" s="10">
        <v>11</v>
      </c>
      <c r="B28" s="21" t="str">
        <f>Times!A2</f>
        <v>CHE</v>
      </c>
      <c r="C28" s="12">
        <v>3</v>
      </c>
      <c r="D28" s="13" t="s">
        <v>0</v>
      </c>
      <c r="E28" s="12">
        <v>1</v>
      </c>
      <c r="F28" s="14" t="str">
        <f>Times!A6</f>
        <v>PSG</v>
      </c>
      <c r="G28" s="34" t="s">
        <v>28</v>
      </c>
      <c r="H28" s="16"/>
      <c r="I28" s="125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125"/>
    </row>
    <row r="30" spans="1:9" ht="18" customHeight="1" thickBot="1">
      <c r="A30" s="10">
        <v>12</v>
      </c>
      <c r="B30" s="21" t="str">
        <f>Times!A3</f>
        <v>FLA</v>
      </c>
      <c r="C30" s="12">
        <v>2</v>
      </c>
      <c r="D30" s="13" t="s">
        <v>0</v>
      </c>
      <c r="E30" s="12">
        <v>0</v>
      </c>
      <c r="F30" s="14" t="str">
        <f>Times!A8</f>
        <v>SCR</v>
      </c>
      <c r="G30" s="34" t="s">
        <v>29</v>
      </c>
      <c r="H30" s="16"/>
      <c r="I30" s="125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125"/>
    </row>
    <row r="32" spans="1:9" ht="18" customHeight="1" thickBot="1">
      <c r="A32" s="10">
        <v>13</v>
      </c>
      <c r="B32" s="21" t="str">
        <f>Times!A4</f>
        <v>FLU</v>
      </c>
      <c r="C32" s="12">
        <v>2</v>
      </c>
      <c r="D32" s="13" t="s">
        <v>0</v>
      </c>
      <c r="E32" s="12">
        <v>2</v>
      </c>
      <c r="F32" s="14" t="str">
        <f>Times!A9</f>
        <v>VAS</v>
      </c>
      <c r="G32" s="34" t="s">
        <v>48</v>
      </c>
      <c r="H32" s="16"/>
      <c r="I32" s="126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BAY</v>
      </c>
      <c r="C34" s="12">
        <v>3</v>
      </c>
      <c r="D34" s="13" t="s">
        <v>0</v>
      </c>
      <c r="E34" s="12">
        <v>0</v>
      </c>
      <c r="F34" s="14" t="str">
        <f>Times!A7</f>
        <v>RIV</v>
      </c>
      <c r="G34" s="33" t="s">
        <v>30</v>
      </c>
      <c r="H34" s="16"/>
      <c r="I34" s="124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125"/>
    </row>
    <row r="36" spans="1:9" ht="18" customHeight="1" thickBot="1">
      <c r="A36" s="49">
        <v>15</v>
      </c>
      <c r="B36" s="21" t="str">
        <f>Times!A2</f>
        <v>CHE</v>
      </c>
      <c r="C36" s="45">
        <v>2</v>
      </c>
      <c r="D36" s="22" t="s">
        <v>0</v>
      </c>
      <c r="E36" s="45">
        <v>3</v>
      </c>
      <c r="F36" s="14" t="str">
        <f>Times!A3</f>
        <v>FLA</v>
      </c>
      <c r="G36" s="33" t="s">
        <v>31</v>
      </c>
      <c r="H36" s="16"/>
      <c r="I36" s="125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125"/>
    </row>
    <row r="38" spans="1:9" ht="18" customHeight="1" thickBot="1">
      <c r="A38" s="10">
        <v>16</v>
      </c>
      <c r="B38" s="21" t="str">
        <f>Times!A6</f>
        <v>PSG</v>
      </c>
      <c r="C38" s="12">
        <v>1</v>
      </c>
      <c r="D38" s="13" t="s">
        <v>0</v>
      </c>
      <c r="E38" s="12">
        <v>1</v>
      </c>
      <c r="F38" s="14" t="str">
        <f>Times!A9</f>
        <v>VAS</v>
      </c>
      <c r="G38" s="33" t="s">
        <v>32</v>
      </c>
      <c r="H38" s="16"/>
      <c r="I38" s="125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125"/>
    </row>
    <row r="40" spans="1:9" ht="18" customHeight="1" thickBot="1">
      <c r="A40" s="10">
        <v>17</v>
      </c>
      <c r="B40" s="21" t="str">
        <f>Times!A4</f>
        <v>FLU</v>
      </c>
      <c r="C40" s="12">
        <v>2</v>
      </c>
      <c r="D40" s="13" t="s">
        <v>0</v>
      </c>
      <c r="E40" s="12">
        <v>1</v>
      </c>
      <c r="F40" s="14" t="str">
        <f>Times!A8</f>
        <v>SCR</v>
      </c>
      <c r="G40" s="33" t="s">
        <v>49</v>
      </c>
      <c r="H40" s="16"/>
      <c r="I40" s="126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MAR</v>
      </c>
      <c r="C42" s="45">
        <v>0</v>
      </c>
      <c r="D42" s="22" t="s">
        <v>0</v>
      </c>
      <c r="E42" s="45">
        <v>3</v>
      </c>
      <c r="F42" s="14" t="str">
        <f>Times!A7</f>
        <v>RIV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BAY</v>
      </c>
      <c r="C44" s="12">
        <v>3</v>
      </c>
      <c r="D44" s="13" t="s">
        <v>0</v>
      </c>
      <c r="E44" s="12">
        <v>0</v>
      </c>
      <c r="F44" s="14" t="str">
        <f>Times!A6</f>
        <v>PSG</v>
      </c>
      <c r="G44" s="50" t="s">
        <v>33</v>
      </c>
      <c r="H44" s="16"/>
      <c r="I44" s="124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125"/>
    </row>
    <row r="46" spans="1:9" ht="18" customHeight="1" thickBot="1">
      <c r="A46" s="10">
        <v>20</v>
      </c>
      <c r="B46" s="21" t="str">
        <f>Times!A3</f>
        <v>FLA</v>
      </c>
      <c r="C46" s="12">
        <v>2</v>
      </c>
      <c r="D46" s="13" t="s">
        <v>0</v>
      </c>
      <c r="E46" s="12">
        <v>0</v>
      </c>
      <c r="F46" s="14" t="str">
        <f>Times!A5</f>
        <v>MAR</v>
      </c>
      <c r="G46" s="50" t="s">
        <v>34</v>
      </c>
      <c r="H46" s="16"/>
      <c r="I46" s="125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125"/>
    </row>
    <row r="48" spans="1:9" ht="18" customHeight="1" thickBot="1">
      <c r="A48" s="10">
        <v>21</v>
      </c>
      <c r="B48" s="21" t="str">
        <f>Times!A2</f>
        <v>CHE</v>
      </c>
      <c r="C48" s="12">
        <v>1</v>
      </c>
      <c r="D48" s="13" t="s">
        <v>0</v>
      </c>
      <c r="E48" s="12">
        <v>0</v>
      </c>
      <c r="F48" s="14" t="str">
        <f>Times!A8</f>
        <v>SCR</v>
      </c>
      <c r="G48" s="50" t="s">
        <v>35</v>
      </c>
      <c r="H48" s="16"/>
      <c r="I48" s="125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125"/>
    </row>
    <row r="50" spans="1:9" ht="18" customHeight="1" thickBot="1">
      <c r="A50" s="49">
        <v>22</v>
      </c>
      <c r="B50" s="21" t="str">
        <f>Times!A7</f>
        <v>RIV</v>
      </c>
      <c r="C50" s="45">
        <v>1</v>
      </c>
      <c r="D50" s="22" t="s">
        <v>0</v>
      </c>
      <c r="E50" s="45">
        <v>1</v>
      </c>
      <c r="F50" s="14" t="str">
        <f>Times!A9</f>
        <v>VAS</v>
      </c>
      <c r="G50" s="50" t="s">
        <v>50</v>
      </c>
      <c r="H50" s="16"/>
      <c r="I50" s="126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FLU</v>
      </c>
      <c r="C52" s="12">
        <v>2</v>
      </c>
      <c r="D52" s="13" t="s">
        <v>0</v>
      </c>
      <c r="E52" s="12">
        <v>0</v>
      </c>
      <c r="F52" s="14" t="str">
        <f>Times!A5</f>
        <v>MAR</v>
      </c>
      <c r="G52" s="52" t="s">
        <v>40</v>
      </c>
      <c r="H52" s="16"/>
      <c r="I52" s="124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125"/>
    </row>
    <row r="54" spans="1:9" ht="18" customHeight="1" thickBot="1">
      <c r="A54" s="10">
        <v>24</v>
      </c>
      <c r="B54" s="11" t="str">
        <f>Times!A1</f>
        <v>BAY</v>
      </c>
      <c r="C54" s="12">
        <v>4</v>
      </c>
      <c r="D54" s="13" t="s">
        <v>0</v>
      </c>
      <c r="E54" s="12">
        <v>2</v>
      </c>
      <c r="F54" s="14" t="str">
        <f>Times!A8</f>
        <v>SCR</v>
      </c>
      <c r="G54" s="52" t="s">
        <v>36</v>
      </c>
      <c r="H54" s="16"/>
      <c r="I54" s="125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125"/>
    </row>
    <row r="56" spans="1:9" ht="18" customHeight="1" thickBot="1">
      <c r="A56" s="49">
        <v>25</v>
      </c>
      <c r="B56" s="21" t="str">
        <f>Times!A3</f>
        <v>FLA</v>
      </c>
      <c r="C56" s="45">
        <v>0</v>
      </c>
      <c r="D56" s="22" t="s">
        <v>0</v>
      </c>
      <c r="E56" s="45">
        <v>2</v>
      </c>
      <c r="F56" s="14" t="str">
        <f>Times!A7</f>
        <v>RIV</v>
      </c>
      <c r="G56" s="52" t="s">
        <v>37</v>
      </c>
      <c r="H56" s="16"/>
      <c r="I56" s="125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125"/>
    </row>
    <row r="58" spans="1:9" ht="18" customHeight="1" thickBot="1">
      <c r="A58" s="10">
        <v>26</v>
      </c>
      <c r="B58" s="21" t="str">
        <f>Times!A2</f>
        <v>CHE</v>
      </c>
      <c r="C58" s="12">
        <v>1</v>
      </c>
      <c r="D58" s="13" t="s">
        <v>0</v>
      </c>
      <c r="E58" s="12">
        <v>1</v>
      </c>
      <c r="F58" s="14" t="str">
        <f>Times!A9</f>
        <v>VAS</v>
      </c>
      <c r="G58" s="52" t="s">
        <v>51</v>
      </c>
      <c r="H58" s="16"/>
      <c r="I58" s="126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FLU</v>
      </c>
      <c r="C60" s="12">
        <v>1</v>
      </c>
      <c r="D60" s="13" t="s">
        <v>0</v>
      </c>
      <c r="E60" s="12">
        <v>2</v>
      </c>
      <c r="F60" s="14" t="str">
        <f>Times!A6</f>
        <v>PSG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BAY</v>
      </c>
      <c r="C62" s="12">
        <v>1</v>
      </c>
      <c r="D62" s="13" t="s">
        <v>0</v>
      </c>
      <c r="E62" s="12">
        <v>0</v>
      </c>
      <c r="F62" s="14" t="str">
        <f>Times!A4</f>
        <v>FLU</v>
      </c>
      <c r="G62" s="53" t="s">
        <v>38</v>
      </c>
      <c r="H62" s="16"/>
      <c r="I62" s="124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125"/>
    </row>
    <row r="64" spans="1:9" ht="18" customHeight="1" thickBot="1">
      <c r="A64" s="10">
        <v>29</v>
      </c>
      <c r="B64" s="11" t="str">
        <f>Times!A2</f>
        <v>CHE</v>
      </c>
      <c r="C64" s="12">
        <v>0</v>
      </c>
      <c r="D64" s="13" t="s">
        <v>0</v>
      </c>
      <c r="E64" s="12">
        <v>3</v>
      </c>
      <c r="F64" s="14" t="str">
        <f>Times!A7</f>
        <v>RIV</v>
      </c>
      <c r="G64" s="53" t="s">
        <v>39</v>
      </c>
      <c r="H64" s="16"/>
      <c r="I64" s="125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125"/>
    </row>
    <row r="66" spans="1:9" ht="18" customHeight="1" thickBot="1">
      <c r="A66" s="10">
        <v>30</v>
      </c>
      <c r="B66" s="21" t="str">
        <f>Times!A5</f>
        <v>MAR</v>
      </c>
      <c r="C66" s="12">
        <v>0</v>
      </c>
      <c r="D66" s="13" t="s">
        <v>0</v>
      </c>
      <c r="E66" s="12">
        <v>2</v>
      </c>
      <c r="F66" s="14" t="str">
        <f>Times!A9</f>
        <v>VAS</v>
      </c>
      <c r="G66" s="53" t="s">
        <v>52</v>
      </c>
      <c r="H66" s="16"/>
      <c r="I66" s="125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125"/>
    </row>
    <row r="68" spans="1:9" ht="18" customHeight="1" thickBot="1">
      <c r="A68" s="10">
        <v>31</v>
      </c>
      <c r="B68" s="21" t="str">
        <f>Times!A6</f>
        <v>PSG</v>
      </c>
      <c r="C68" s="12">
        <v>3</v>
      </c>
      <c r="D68" s="13" t="s">
        <v>0</v>
      </c>
      <c r="E68" s="12">
        <v>3</v>
      </c>
      <c r="F68" s="14" t="str">
        <f>Times!A8</f>
        <v>SCR</v>
      </c>
      <c r="G68" s="53" t="s">
        <v>53</v>
      </c>
      <c r="H68" s="16"/>
      <c r="I68" s="126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FLA</v>
      </c>
      <c r="C70" s="12">
        <v>1</v>
      </c>
      <c r="D70" s="13" t="s">
        <v>0</v>
      </c>
      <c r="E70" s="12">
        <v>0</v>
      </c>
      <c r="F70" s="14" t="str">
        <f>Times!A9</f>
        <v>VAS</v>
      </c>
      <c r="G70" s="27" t="s">
        <v>19</v>
      </c>
      <c r="H70" s="16"/>
      <c r="I70" s="124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125"/>
    </row>
    <row r="72" spans="1:9" ht="18" customHeight="1" thickBot="1">
      <c r="A72" s="10">
        <v>33</v>
      </c>
      <c r="B72" s="21" t="str">
        <f>Times!A2</f>
        <v>CHE</v>
      </c>
      <c r="C72" s="12">
        <v>1</v>
      </c>
      <c r="D72" s="13" t="s">
        <v>0</v>
      </c>
      <c r="E72" s="12">
        <v>2</v>
      </c>
      <c r="F72" s="14" t="str">
        <f>Times!A4</f>
        <v>FLU</v>
      </c>
      <c r="G72" s="27" t="s">
        <v>20</v>
      </c>
      <c r="H72" s="16"/>
      <c r="I72" s="126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BAY</v>
      </c>
      <c r="C74" s="12">
        <v>1</v>
      </c>
      <c r="D74" s="13" t="s">
        <v>0</v>
      </c>
      <c r="E74" s="12">
        <v>0</v>
      </c>
      <c r="F74" s="14" t="str">
        <f>Times!A3</f>
        <v>FLA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MAR</v>
      </c>
      <c r="C76" s="45">
        <v>0</v>
      </c>
      <c r="D76" s="22" t="s">
        <v>0</v>
      </c>
      <c r="E76" s="45">
        <v>1</v>
      </c>
      <c r="F76" s="14" t="str">
        <f>Times!A8</f>
        <v>SCR</v>
      </c>
      <c r="G76" s="27" t="s">
        <v>21</v>
      </c>
      <c r="H76" s="16"/>
      <c r="I76" s="124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125"/>
    </row>
    <row r="78" spans="1:9" ht="18" customHeight="1" thickBot="1">
      <c r="A78" s="10">
        <v>36</v>
      </c>
      <c r="B78" s="21" t="str">
        <f>Times!A6</f>
        <v>PSG</v>
      </c>
      <c r="C78" s="12">
        <v>4</v>
      </c>
      <c r="D78" s="13" t="s">
        <v>0</v>
      </c>
      <c r="E78" s="12">
        <v>3</v>
      </c>
      <c r="F78" s="14" t="str">
        <f>Times!A7</f>
        <v>RIV</v>
      </c>
      <c r="G78" s="27" t="s">
        <v>43</v>
      </c>
      <c r="H78" s="16"/>
      <c r="I78" s="126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B6:F6"/>
    <mergeCell ref="A3:A4"/>
    <mergeCell ref="E3:G4"/>
    <mergeCell ref="A1:G2"/>
    <mergeCell ref="B3:D4"/>
    <mergeCell ref="I8:I14"/>
    <mergeCell ref="I62:I68"/>
    <mergeCell ref="I70:I72"/>
    <mergeCell ref="I76:I78"/>
    <mergeCell ref="I16:I22"/>
    <mergeCell ref="I26:I32"/>
    <mergeCell ref="I34:I40"/>
    <mergeCell ref="I44:I50"/>
    <mergeCell ref="I52:I5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2.28125" style="13" bestFit="1" customWidth="1"/>
    <col min="4" max="4" width="13.8515625" style="28" bestFit="1" customWidth="1"/>
    <col min="5" max="5" width="15.7109375" style="28" customWidth="1"/>
    <col min="6" max="10" width="7.7109375" style="28" customWidth="1"/>
    <col min="11" max="11" width="13.421875" style="13" bestFit="1" customWidth="1"/>
    <col min="12" max="12" width="20.28125" style="118" bestFit="1" customWidth="1"/>
    <col min="13" max="13" width="15.57421875" style="111" bestFit="1" customWidth="1"/>
    <col min="14" max="14" width="15.421875" style="111" customWidth="1"/>
    <col min="15" max="15" width="14.57421875" style="111" customWidth="1"/>
    <col min="16" max="16" width="11.8515625" style="111" customWidth="1"/>
    <col min="17" max="16384" width="9.140625" style="28" customWidth="1"/>
  </cols>
  <sheetData>
    <row r="1" spans="1:16" ht="12.75" customHeight="1" thickBot="1" thickTop="1">
      <c r="A1" s="140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11"/>
      <c r="M1" s="147" t="s">
        <v>6</v>
      </c>
      <c r="N1" s="147"/>
      <c r="O1" s="147"/>
      <c r="P1" s="147"/>
    </row>
    <row r="2" spans="1:16" ht="12.75" customHeight="1" thickBot="1" thickTop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11"/>
      <c r="M2" s="147"/>
      <c r="N2" s="147"/>
      <c r="O2" s="147"/>
      <c r="P2" s="147"/>
    </row>
    <row r="3" spans="1:16" ht="24.75" thickBot="1" thickTop="1">
      <c r="A3" s="146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112" t="s">
        <v>97</v>
      </c>
      <c r="M3" s="113" t="s">
        <v>3</v>
      </c>
      <c r="N3" s="113" t="s">
        <v>1</v>
      </c>
      <c r="O3" s="113" t="s">
        <v>98</v>
      </c>
      <c r="P3" s="113" t="s">
        <v>54</v>
      </c>
    </row>
    <row r="4" spans="1:16" s="16" customFormat="1" ht="24.75" customHeight="1" thickBot="1" thickTop="1">
      <c r="A4" s="146"/>
      <c r="B4" s="37">
        <f aca="true" t="shared" si="0" ref="B4:B12">IF(D4&gt;0,SUM((E4/(D4*3))),0)</f>
        <v>0.7916666666666666</v>
      </c>
      <c r="C4" s="38" t="str">
        <f>Times!A1</f>
        <v>BAY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 aca="true" t="shared" si="1" ref="E4:E12">SUM(F4*3)+G4</f>
        <v>19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6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1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1</v>
      </c>
      <c r="I4" s="38">
        <f>SUM('Tabela 1ª Fase'!C8+'Tabela 1ª Fase'!C16+'Tabela 1ª Fase'!C26+'Tabela 1ª Fase'!C34+'Tabela 1ª Fase'!C44+'Tabela 1ª Fase'!C54+'Tabela 1ª Fase'!C62+'Tabela 1ª Fase'!C74)</f>
        <v>16</v>
      </c>
      <c r="J4" s="38">
        <f>SUM('Tabela 1ª Fase'!E8+'Tabela 1ª Fase'!E16+'Tabela 1ª Fase'!E26+'Tabela 1ª Fase'!E34+'Tabela 1ª Fase'!E44+'Tabela 1ª Fase'!E54+'Tabela 1ª Fase'!E62+'Tabela 1ª Fase'!E74)</f>
        <v>4</v>
      </c>
      <c r="K4" s="39">
        <f aca="true" t="shared" si="2" ref="K4:K12">SUM(I4-J4)</f>
        <v>12</v>
      </c>
      <c r="L4" s="114"/>
      <c r="M4" s="116">
        <v>1</v>
      </c>
      <c r="N4" s="116">
        <f aca="true" t="shared" si="3" ref="N4:N12">25-M4</f>
        <v>24</v>
      </c>
      <c r="O4" s="116">
        <v>8</v>
      </c>
      <c r="P4" s="116">
        <f aca="true" t="shared" si="4" ref="P4:P12">SUM(N4+O4)</f>
        <v>32</v>
      </c>
    </row>
    <row r="5" spans="1:16" s="16" customFormat="1" ht="24.75" customHeight="1" thickBot="1" thickTop="1">
      <c r="A5" s="146"/>
      <c r="B5" s="37">
        <f t="shared" si="0"/>
        <v>0.5833333333333334</v>
      </c>
      <c r="C5" s="40" t="str">
        <f>Times!A3</f>
        <v>FLA</v>
      </c>
      <c r="D5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5" s="38">
        <f t="shared" si="1"/>
        <v>14</v>
      </c>
      <c r="F5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4</v>
      </c>
      <c r="G5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2</v>
      </c>
      <c r="H5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2</v>
      </c>
      <c r="I5" s="40">
        <f>SUM('Tabela 1ª Fase'!C10+'Tabela 1ª Fase'!C20+'Tabela 1ª Fase'!C30+'Tabela 1ª Fase'!E36+'Tabela 1ª Fase'!C46+'Tabela 1ª Fase'!C56+'Tabela 1ª Fase'!C70+'Tabela 1ª Fase'!E74)</f>
        <v>10</v>
      </c>
      <c r="J5" s="40">
        <f>SUM('Tabela 1ª Fase'!E10+'Tabela 1ª Fase'!E20+'Tabela 1ª Fase'!E30+'Tabela 1ª Fase'!C36+'Tabela 1ª Fase'!E46+'Tabela 1ª Fase'!E56+'Tabela 1ª Fase'!E70+'Tabela 1ª Fase'!C74)</f>
        <v>7</v>
      </c>
      <c r="K5" s="39">
        <f t="shared" si="2"/>
        <v>3</v>
      </c>
      <c r="L5" s="114"/>
      <c r="M5" s="116">
        <v>2</v>
      </c>
      <c r="N5" s="116">
        <f t="shared" si="3"/>
        <v>23</v>
      </c>
      <c r="O5" s="116">
        <v>7</v>
      </c>
      <c r="P5" s="116">
        <f t="shared" si="4"/>
        <v>30</v>
      </c>
    </row>
    <row r="6" spans="1:16" s="16" customFormat="1" ht="24.75" customHeight="1" thickBot="1" thickTop="1">
      <c r="A6" s="146"/>
      <c r="B6" s="37">
        <f t="shared" si="0"/>
        <v>0.5416666666666666</v>
      </c>
      <c r="C6" s="40" t="str">
        <f>Times!A9</f>
        <v>VAS</v>
      </c>
      <c r="D6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6" s="38">
        <f t="shared" si="1"/>
        <v>13</v>
      </c>
      <c r="F6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3</v>
      </c>
      <c r="G6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4</v>
      </c>
      <c r="H6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1</v>
      </c>
      <c r="I6" s="40">
        <f>SUM('Tabela 1ª Fase'!E16+'Tabela 1ª Fase'!E24+'Tabela 1ª Fase'!E32+'Tabela 1ª Fase'!E38+'Tabela 1ª Fase'!E50+'Tabela 1ª Fase'!E58+'Tabela 1ª Fase'!E66+'Tabela 1ª Fase'!E70)</f>
        <v>12</v>
      </c>
      <c r="J6" s="40">
        <f>SUM('Tabela 1ª Fase'!C16+'Tabela 1ª Fase'!C24+'Tabela 1ª Fase'!C32+'Tabela 1ª Fase'!C38+'Tabela 1ª Fase'!C50+'Tabela 1ª Fase'!C58+'Tabela 1ª Fase'!C66+'Tabela 1ª Fase'!C70)</f>
        <v>8</v>
      </c>
      <c r="K6" s="39">
        <f t="shared" si="2"/>
        <v>4</v>
      </c>
      <c r="L6" s="114"/>
      <c r="M6" s="116">
        <v>3</v>
      </c>
      <c r="N6" s="116">
        <f t="shared" si="3"/>
        <v>22</v>
      </c>
      <c r="O6" s="116">
        <v>6</v>
      </c>
      <c r="P6" s="116">
        <f t="shared" si="4"/>
        <v>28</v>
      </c>
    </row>
    <row r="7" spans="1:16" s="16" customFormat="1" ht="24.75" customHeight="1" thickBot="1" thickTop="1">
      <c r="A7" s="146"/>
      <c r="B7" s="37">
        <f t="shared" si="0"/>
        <v>0.5</v>
      </c>
      <c r="C7" s="40" t="str">
        <f>Times!A4</f>
        <v>FLU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 t="shared" si="1"/>
        <v>12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3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3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2</v>
      </c>
      <c r="I7" s="40">
        <f>SUM('Tabela 1ª Fase'!E10+'Tabela 1ª Fase'!C22+'Tabela 1ª Fase'!C32+'Tabela 1ª Fase'!C40+'Tabela 1ª Fase'!C52+'Tabela 1ª Fase'!C60+'Tabela 1ª Fase'!E62+'Tabela 1ª Fase'!E72)</f>
        <v>11</v>
      </c>
      <c r="J7" s="40">
        <f>SUM('Tabela 1ª Fase'!C10+'Tabela 1ª Fase'!E22+'Tabela 1ª Fase'!E32+'Tabela 1ª Fase'!E40+'Tabela 1ª Fase'!E52+'Tabela 1ª Fase'!E60+'Tabela 1ª Fase'!C62+'Tabela 1ª Fase'!C72)</f>
        <v>9</v>
      </c>
      <c r="K7" s="39">
        <f t="shared" si="2"/>
        <v>2</v>
      </c>
      <c r="L7" s="114"/>
      <c r="M7" s="116">
        <v>4</v>
      </c>
      <c r="N7" s="116">
        <f t="shared" si="3"/>
        <v>21</v>
      </c>
      <c r="O7" s="116">
        <v>14</v>
      </c>
      <c r="P7" s="116">
        <f t="shared" si="4"/>
        <v>35</v>
      </c>
    </row>
    <row r="8" spans="1:16" s="16" customFormat="1" ht="24.75" customHeight="1" thickBot="1" thickTop="1">
      <c r="A8" s="146"/>
      <c r="B8" s="37">
        <f t="shared" si="0"/>
        <v>0.4583333333333333</v>
      </c>
      <c r="C8" s="40" t="str">
        <f>Times!A7</f>
        <v>RIV</v>
      </c>
      <c r="D8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8" s="38">
        <f t="shared" si="1"/>
        <v>11</v>
      </c>
      <c r="F8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3</v>
      </c>
      <c r="G8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8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3</v>
      </c>
      <c r="I8" s="40">
        <f>SUM('Tabela 1ª Fase'!C14+'Tabela 1ª Fase'!E22+'Tabela 1ª Fase'!E34+'Tabela 1ª Fase'!E42+'Tabela 1ª Fase'!C50+'Tabela 1ª Fase'!E56+'Tabela 1ª Fase'!E64+'Tabela 1ª Fase'!E78)</f>
        <v>13</v>
      </c>
      <c r="J8" s="40">
        <f>SUM('Tabela 1ª Fase'!E14+'Tabela 1ª Fase'!C22+'Tabela 1ª Fase'!C34+'Tabela 1ª Fase'!C42+'Tabela 1ª Fase'!E50+'Tabela 1ª Fase'!C56+'Tabela 1ª Fase'!C64+'Tabela 1ª Fase'!C78)</f>
        <v>10</v>
      </c>
      <c r="K8" s="39">
        <f t="shared" si="2"/>
        <v>3</v>
      </c>
      <c r="L8" s="114"/>
      <c r="M8" s="116">
        <v>5</v>
      </c>
      <c r="N8" s="116">
        <f t="shared" si="3"/>
        <v>20</v>
      </c>
      <c r="O8" s="116">
        <v>5</v>
      </c>
      <c r="P8" s="116">
        <f t="shared" si="4"/>
        <v>25</v>
      </c>
    </row>
    <row r="9" spans="1:16" s="16" customFormat="1" ht="24.75" customHeight="1" thickBot="1" thickTop="1">
      <c r="A9" s="146"/>
      <c r="B9" s="37">
        <f t="shared" si="0"/>
        <v>0.375</v>
      </c>
      <c r="C9" s="40" t="str">
        <f>Times!A6</f>
        <v>PSG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9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2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3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3</v>
      </c>
      <c r="I9" s="40">
        <f>SUM('Tabela 1ª Fase'!E12+'Tabela 1ª Fase'!E20+'Tabela 1ª Fase'!E28+'Tabela 1ª Fase'!C38+'Tabela 1ª Fase'!E44+'Tabela 1ª Fase'!E60+'Tabela 1ª Fase'!C68+'Tabela 1ª Fase'!C78)</f>
        <v>12</v>
      </c>
      <c r="J9" s="40">
        <f>SUM('Tabela 1ª Fase'!C12+'Tabela 1ª Fase'!C20+'Tabela 1ª Fase'!C28+'Tabela 1ª Fase'!E38+'Tabela 1ª Fase'!C44+'Tabela 1ª Fase'!C60+'Tabela 1ª Fase'!E68+'Tabela 1ª Fase'!E78)</f>
        <v>16</v>
      </c>
      <c r="K9" s="39">
        <f t="shared" si="2"/>
        <v>-4</v>
      </c>
      <c r="L9" s="114"/>
      <c r="M9" s="116">
        <v>6</v>
      </c>
      <c r="N9" s="116">
        <f t="shared" si="3"/>
        <v>19</v>
      </c>
      <c r="O9" s="116">
        <v>9</v>
      </c>
      <c r="P9" s="116">
        <f t="shared" si="4"/>
        <v>28</v>
      </c>
    </row>
    <row r="10" spans="1:16" s="16" customFormat="1" ht="24.75" customHeight="1" thickBot="1" thickTop="1">
      <c r="A10" s="146"/>
      <c r="B10" s="37">
        <f t="shared" si="0"/>
        <v>0.3333333333333333</v>
      </c>
      <c r="C10" s="40" t="str">
        <f>Times!A2</f>
        <v>CHE</v>
      </c>
      <c r="D10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10" s="38">
        <f t="shared" si="1"/>
        <v>8</v>
      </c>
      <c r="F10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10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2</v>
      </c>
      <c r="H10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4</v>
      </c>
      <c r="I10" s="40">
        <f>SUM('Tabela 1ª Fase'!E8+'Tabela 1ª Fase'!C18+'Tabela 1ª Fase'!C28+'Tabela 1ª Fase'!C36+'Tabela 1ª Fase'!C48+'Tabela 1ª Fase'!C58+'Tabela 1ª Fase'!C64+'Tabela 1ª Fase'!C72)</f>
        <v>10</v>
      </c>
      <c r="J10" s="40">
        <f>SUM('Tabela 1ª Fase'!C8+'Tabela 1ª Fase'!E18+'Tabela 1ª Fase'!E28+'Tabela 1ª Fase'!E36+'Tabela 1ª Fase'!E48+'Tabela 1ª Fase'!E58+'Tabela 1ª Fase'!E64+'Tabela 1ª Fase'!E72)</f>
        <v>15</v>
      </c>
      <c r="K10" s="39">
        <f t="shared" si="2"/>
        <v>-5</v>
      </c>
      <c r="L10" s="114"/>
      <c r="M10" s="116">
        <v>7</v>
      </c>
      <c r="N10" s="116">
        <f t="shared" si="3"/>
        <v>18</v>
      </c>
      <c r="O10" s="116">
        <v>12</v>
      </c>
      <c r="P10" s="116">
        <f t="shared" si="4"/>
        <v>30</v>
      </c>
    </row>
    <row r="11" spans="1:16" s="16" customFormat="1" ht="24.75" customHeight="1" thickBot="1" thickTop="1">
      <c r="A11" s="146"/>
      <c r="B11" s="37">
        <f t="shared" si="0"/>
        <v>0.2916666666666667</v>
      </c>
      <c r="C11" s="40" t="str">
        <f>Times!A8</f>
        <v>SCR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 t="shared" si="1"/>
        <v>7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2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1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5</v>
      </c>
      <c r="I11" s="40">
        <f>SUM('Tabela 1ª Fase'!E14+'Tabela 1ª Fase'!C24+'Tabela 1ª Fase'!E30+'Tabela 1ª Fase'!E40+'Tabela 1ª Fase'!E48+'Tabela 1ª Fase'!E54+'Tabela 1ª Fase'!E68+'Tabela 1ª Fase'!E76)</f>
        <v>9</v>
      </c>
      <c r="J11" s="40">
        <f>SUM('Tabela 1ª Fase'!C14+'Tabela 1ª Fase'!E24+'Tabela 1ª Fase'!C30+'Tabela 1ª Fase'!C40+'Tabela 1ª Fase'!C48+'Tabela 1ª Fase'!C54+'Tabela 1ª Fase'!C68+'Tabela 1ª Fase'!C76)</f>
        <v>15</v>
      </c>
      <c r="K11" s="39">
        <f t="shared" si="2"/>
        <v>-6</v>
      </c>
      <c r="L11" s="114"/>
      <c r="M11" s="115">
        <v>8</v>
      </c>
      <c r="N11" s="116">
        <f t="shared" si="3"/>
        <v>17</v>
      </c>
      <c r="O11" s="116">
        <v>10</v>
      </c>
      <c r="P11" s="116">
        <f t="shared" si="4"/>
        <v>27</v>
      </c>
    </row>
    <row r="12" spans="1:16" s="16" customFormat="1" ht="24.75" customHeight="1" thickBot="1" thickTop="1">
      <c r="A12" s="146"/>
      <c r="B12" s="37">
        <f t="shared" si="0"/>
        <v>0.20833333333333334</v>
      </c>
      <c r="C12" s="40" t="str">
        <f>Times!A5</f>
        <v>MAR</v>
      </c>
      <c r="D12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12" s="38">
        <f t="shared" si="1"/>
        <v>5</v>
      </c>
      <c r="F12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1</v>
      </c>
      <c r="G12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2</v>
      </c>
      <c r="H12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5</v>
      </c>
      <c r="I12" s="40">
        <f>SUM('Tabela 1ª Fase'!C12+'Tabela 1ª Fase'!E18+'Tabela 1ª Fase'!E26+'Tabela 1ª Fase'!C42+'Tabela 1ª Fase'!E46+'Tabela 1ª Fase'!E52+'Tabela 1ª Fase'!C66+'Tabela 1ª Fase'!C76)</f>
        <v>3</v>
      </c>
      <c r="J12" s="40">
        <f>SUM('Tabela 1ª Fase'!E12+'Tabela 1ª Fase'!C18+'Tabela 1ª Fase'!C26+'Tabela 1ª Fase'!E42+'Tabela 1ª Fase'!C46+'Tabela 1ª Fase'!C52+'Tabela 1ª Fase'!E66+'Tabela 1ª Fase'!E76)</f>
        <v>12</v>
      </c>
      <c r="K12" s="39">
        <f t="shared" si="2"/>
        <v>-9</v>
      </c>
      <c r="L12" s="114"/>
      <c r="M12" s="116">
        <v>9</v>
      </c>
      <c r="N12" s="116">
        <f t="shared" si="3"/>
        <v>16</v>
      </c>
      <c r="O12" s="116">
        <v>4</v>
      </c>
      <c r="P12" s="116">
        <f t="shared" si="4"/>
        <v>20</v>
      </c>
    </row>
    <row r="13" spans="1:16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114"/>
      <c r="M13" s="116"/>
      <c r="N13" s="116"/>
      <c r="O13" s="116"/>
      <c r="P13" s="116"/>
    </row>
    <row r="14" spans="12:16" ht="27" thickTop="1">
      <c r="L14" s="114"/>
      <c r="M14" s="116"/>
      <c r="N14" s="116"/>
      <c r="O14" s="116"/>
      <c r="P14" s="116"/>
    </row>
    <row r="15" spans="12:16" ht="26.25">
      <c r="L15" s="114"/>
      <c r="M15" s="116"/>
      <c r="N15" s="116"/>
      <c r="O15" s="116"/>
      <c r="P15" s="116"/>
    </row>
    <row r="16" spans="12:16" ht="26.25">
      <c r="L16" s="114"/>
      <c r="M16" s="116"/>
      <c r="N16" s="116"/>
      <c r="O16" s="116"/>
      <c r="P16" s="116"/>
    </row>
    <row r="17" spans="12:16" ht="26.25">
      <c r="L17" s="114"/>
      <c r="M17" s="116"/>
      <c r="N17" s="116"/>
      <c r="O17" s="116"/>
      <c r="P17" s="116"/>
    </row>
    <row r="18" spans="12:16" ht="26.25">
      <c r="L18" s="114"/>
      <c r="M18" s="116"/>
      <c r="N18" s="116"/>
      <c r="O18" s="116"/>
      <c r="P18" s="116"/>
    </row>
    <row r="19" spans="12:16" ht="26.25">
      <c r="L19" s="114"/>
      <c r="M19" s="116"/>
      <c r="N19" s="116"/>
      <c r="O19" s="116"/>
      <c r="P19" s="116"/>
    </row>
    <row r="20" spans="12:16" ht="26.25">
      <c r="L20" s="114"/>
      <c r="M20" s="116"/>
      <c r="N20" s="116"/>
      <c r="O20" s="116"/>
      <c r="P20" s="116"/>
    </row>
    <row r="21" spans="12:16" ht="23.25">
      <c r="L21" s="117"/>
      <c r="M21" s="61"/>
      <c r="N21" s="61"/>
      <c r="O21" s="61"/>
      <c r="P21" s="61"/>
    </row>
  </sheetData>
  <sheetProtection password="DE94" sheet="1"/>
  <mergeCells count="3">
    <mergeCell ref="A1:K2"/>
    <mergeCell ref="A3:A12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="60" zoomScaleNormal="60" zoomScalePageLayoutView="0" workbookViewId="0" topLeftCell="A1">
      <selection activeCell="R26" sqref="R26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62" customWidth="1"/>
    <col min="7" max="7" width="7.421875" style="0" customWidth="1"/>
    <col min="8" max="8" width="25.28125" style="2" customWidth="1"/>
    <col min="9" max="9" width="4.7109375" style="3" customWidth="1"/>
    <col min="10" max="10" width="3.140625" style="110" customWidth="1"/>
    <col min="11" max="11" width="4.7109375" style="3" customWidth="1"/>
    <col min="12" max="12" width="25.28125" style="2" customWidth="1"/>
    <col min="13" max="13" width="4.28125" style="2" customWidth="1"/>
    <col min="14" max="14" width="25.28125" style="2" customWidth="1"/>
    <col min="15" max="15" width="4.7109375" style="3" customWidth="1"/>
    <col min="16" max="16" width="3.140625" style="110" customWidth="1"/>
    <col min="17" max="17" width="4.7109375" style="3" customWidth="1"/>
    <col min="18" max="18" width="25.28125" style="2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8" t="s">
        <v>101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154">
        <v>43428</v>
      </c>
      <c r="T1" s="149"/>
      <c r="U1" s="149"/>
      <c r="V1" s="149"/>
      <c r="W1" s="149"/>
      <c r="X1" s="150"/>
    </row>
    <row r="2" spans="1:24" ht="21" customHeight="1" thickBo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1"/>
      <c r="T2" s="152"/>
      <c r="U2" s="152"/>
      <c r="V2" s="152"/>
      <c r="W2" s="152"/>
      <c r="X2" s="153"/>
    </row>
    <row r="3" spans="8:18" ht="15.75" customHeight="1" thickBot="1" thickTop="1"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2:27" ht="30" customHeight="1" thickBot="1" thickTop="1">
      <c r="B4" s="155" t="s">
        <v>55</v>
      </c>
      <c r="C4" s="156"/>
      <c r="D4" s="157"/>
      <c r="E4" s="64"/>
      <c r="F4" s="65">
        <v>1</v>
      </c>
      <c r="G4" s="66" t="s">
        <v>56</v>
      </c>
      <c r="H4" s="119" t="s">
        <v>104</v>
      </c>
      <c r="I4" s="120">
        <v>0</v>
      </c>
      <c r="J4" s="119" t="s">
        <v>0</v>
      </c>
      <c r="K4" s="120">
        <v>3</v>
      </c>
      <c r="L4" s="121" t="s">
        <v>106</v>
      </c>
      <c r="M4" s="122"/>
      <c r="N4" s="119" t="s">
        <v>99</v>
      </c>
      <c r="O4" s="120">
        <v>1</v>
      </c>
      <c r="P4" s="119" t="s">
        <v>0</v>
      </c>
      <c r="Q4" s="120">
        <v>4</v>
      </c>
      <c r="R4" s="121" t="s">
        <v>107</v>
      </c>
      <c r="S4" s="71" t="s">
        <v>57</v>
      </c>
      <c r="T4" s="66">
        <v>3</v>
      </c>
      <c r="V4" s="132" t="s">
        <v>58</v>
      </c>
      <c r="W4" s="132"/>
      <c r="X4" s="132"/>
      <c r="Y4" s="164" t="s">
        <v>96</v>
      </c>
      <c r="Z4" s="164"/>
      <c r="AA4" s="72">
        <v>14</v>
      </c>
    </row>
    <row r="5" spans="2:26" ht="13.5" customHeight="1" thickBot="1" thickTop="1">
      <c r="B5" s="158"/>
      <c r="C5" s="159"/>
      <c r="D5" s="160"/>
      <c r="F5" s="73"/>
      <c r="G5" s="74"/>
      <c r="H5" s="105"/>
      <c r="I5" s="106"/>
      <c r="J5" s="107"/>
      <c r="K5" s="106"/>
      <c r="L5" s="105"/>
      <c r="M5" s="105"/>
      <c r="N5" s="105"/>
      <c r="O5" s="106"/>
      <c r="P5" s="107"/>
      <c r="Q5" s="106"/>
      <c r="R5" s="105"/>
      <c r="S5" s="74"/>
      <c r="T5" s="78"/>
      <c r="Y5" s="79"/>
      <c r="Z5" s="79"/>
    </row>
    <row r="6" spans="2:27" ht="30" customHeight="1" thickBot="1" thickTop="1">
      <c r="B6" s="161"/>
      <c r="C6" s="162"/>
      <c r="D6" s="163"/>
      <c r="F6" s="80">
        <v>2</v>
      </c>
      <c r="G6" s="81" t="s">
        <v>59</v>
      </c>
      <c r="H6" s="119" t="s">
        <v>105</v>
      </c>
      <c r="I6" s="120">
        <v>1</v>
      </c>
      <c r="J6" s="119" t="s">
        <v>0</v>
      </c>
      <c r="K6" s="120">
        <v>2</v>
      </c>
      <c r="L6" s="121" t="s">
        <v>103</v>
      </c>
      <c r="M6" s="123"/>
      <c r="N6" s="119" t="s">
        <v>96</v>
      </c>
      <c r="O6" s="120">
        <v>1</v>
      </c>
      <c r="P6" s="119" t="s">
        <v>0</v>
      </c>
      <c r="Q6" s="120">
        <v>1</v>
      </c>
      <c r="R6" s="121" t="s">
        <v>100</v>
      </c>
      <c r="S6" s="83" t="s">
        <v>60</v>
      </c>
      <c r="T6" s="81">
        <v>4</v>
      </c>
      <c r="V6" s="132" t="s">
        <v>61</v>
      </c>
      <c r="W6" s="132"/>
      <c r="X6" s="132"/>
      <c r="Y6" s="164" t="s">
        <v>103</v>
      </c>
      <c r="Z6" s="164"/>
      <c r="AA6" s="72">
        <v>12</v>
      </c>
    </row>
    <row r="7" spans="6:27" ht="13.5" customHeight="1" thickBot="1" thickTop="1">
      <c r="F7" s="84"/>
      <c r="G7" s="85"/>
      <c r="H7" s="86"/>
      <c r="I7" s="87"/>
      <c r="J7" s="86"/>
      <c r="K7" s="87"/>
      <c r="L7" s="86"/>
      <c r="M7" s="86"/>
      <c r="N7" s="86"/>
      <c r="O7" s="87"/>
      <c r="P7" s="86"/>
      <c r="Q7" s="87"/>
      <c r="R7" s="86"/>
      <c r="S7" s="85"/>
      <c r="T7" s="84"/>
      <c r="Y7" s="79"/>
      <c r="Z7" s="79"/>
      <c r="AA7" s="88"/>
    </row>
    <row r="8" spans="2:27" ht="30" customHeight="1" thickBot="1" thickTop="1">
      <c r="B8" s="165" t="s">
        <v>62</v>
      </c>
      <c r="C8" s="166"/>
      <c r="D8" s="167"/>
      <c r="E8" s="64"/>
      <c r="F8" s="65">
        <v>5</v>
      </c>
      <c r="G8" s="66" t="s">
        <v>56</v>
      </c>
      <c r="H8" s="119" t="s">
        <v>96</v>
      </c>
      <c r="I8" s="120">
        <v>2</v>
      </c>
      <c r="J8" s="119" t="s">
        <v>0</v>
      </c>
      <c r="K8" s="120">
        <v>1</v>
      </c>
      <c r="L8" s="121" t="s">
        <v>106</v>
      </c>
      <c r="M8" s="122"/>
      <c r="N8" s="119" t="s">
        <v>107</v>
      </c>
      <c r="O8" s="120">
        <v>1</v>
      </c>
      <c r="P8" s="119" t="s">
        <v>0</v>
      </c>
      <c r="Q8" s="120">
        <v>4</v>
      </c>
      <c r="R8" s="121" t="s">
        <v>103</v>
      </c>
      <c r="S8" s="71" t="s">
        <v>59</v>
      </c>
      <c r="T8" s="66">
        <v>6</v>
      </c>
      <c r="V8" s="132" t="s">
        <v>63</v>
      </c>
      <c r="W8" s="132"/>
      <c r="X8" s="132"/>
      <c r="Y8" s="164" t="s">
        <v>106</v>
      </c>
      <c r="Z8" s="164"/>
      <c r="AA8" s="72">
        <v>10</v>
      </c>
    </row>
    <row r="9" spans="6:20" ht="13.5" customHeight="1" thickBot="1" thickTop="1">
      <c r="F9" s="89"/>
      <c r="G9" s="90"/>
      <c r="H9" s="91"/>
      <c r="I9" s="92"/>
      <c r="J9" s="93"/>
      <c r="K9" s="92"/>
      <c r="L9" s="91"/>
      <c r="M9" s="93"/>
      <c r="N9" s="91"/>
      <c r="O9" s="92"/>
      <c r="P9" s="93"/>
      <c r="Q9" s="92"/>
      <c r="R9" s="91"/>
      <c r="S9" s="90"/>
      <c r="T9" s="89"/>
    </row>
    <row r="10" spans="2:27" ht="30" customHeight="1" thickBot="1" thickTop="1">
      <c r="B10" s="168" t="s">
        <v>64</v>
      </c>
      <c r="C10" s="169"/>
      <c r="D10" s="170"/>
      <c r="E10" s="64"/>
      <c r="F10" s="94">
        <v>7</v>
      </c>
      <c r="G10" s="66" t="s">
        <v>59</v>
      </c>
      <c r="H10" s="119" t="s">
        <v>107</v>
      </c>
      <c r="I10" s="120">
        <v>0</v>
      </c>
      <c r="J10" s="119" t="s">
        <v>0</v>
      </c>
      <c r="K10" s="120">
        <v>1</v>
      </c>
      <c r="L10" s="121" t="s">
        <v>106</v>
      </c>
      <c r="M10" s="95"/>
      <c r="N10" s="96"/>
      <c r="O10" s="97"/>
      <c r="P10" s="96"/>
      <c r="Q10" s="97"/>
      <c r="R10" s="96"/>
      <c r="S10" s="98"/>
      <c r="T10" s="99"/>
      <c r="V10" s="132" t="s">
        <v>65</v>
      </c>
      <c r="W10" s="132"/>
      <c r="X10" s="132"/>
      <c r="Y10" s="164" t="s">
        <v>107</v>
      </c>
      <c r="Z10" s="164"/>
      <c r="AA10" s="72">
        <v>9</v>
      </c>
    </row>
    <row r="11" spans="2:18" ht="13.5" customHeight="1" thickBot="1" thickTop="1">
      <c r="B11" s="57"/>
      <c r="C11" s="57"/>
      <c r="D11" s="57"/>
      <c r="F11" s="89"/>
      <c r="G11" s="90"/>
      <c r="H11" s="100"/>
      <c r="I11" s="92"/>
      <c r="J11" s="93"/>
      <c r="K11" s="92"/>
      <c r="L11" s="100"/>
      <c r="M11" s="101"/>
      <c r="N11" s="75"/>
      <c r="O11" s="76"/>
      <c r="P11" s="101"/>
      <c r="Q11" s="76"/>
      <c r="R11" s="75"/>
    </row>
    <row r="12" spans="2:27" ht="30" customHeight="1" thickBot="1" thickTop="1">
      <c r="B12" s="168" t="s">
        <v>66</v>
      </c>
      <c r="C12" s="169"/>
      <c r="D12" s="170"/>
      <c r="E12" s="77"/>
      <c r="F12" s="94">
        <v>8</v>
      </c>
      <c r="G12" s="66" t="s">
        <v>56</v>
      </c>
      <c r="H12" s="119" t="s">
        <v>96</v>
      </c>
      <c r="I12" s="120">
        <v>1</v>
      </c>
      <c r="J12" s="119" t="s">
        <v>0</v>
      </c>
      <c r="K12" s="120">
        <v>1</v>
      </c>
      <c r="L12" s="119" t="s">
        <v>103</v>
      </c>
      <c r="M12" s="76"/>
      <c r="N12" s="102"/>
      <c r="O12" s="76"/>
      <c r="P12" s="77"/>
      <c r="Q12" s="76"/>
      <c r="R12" s="102"/>
      <c r="V12" s="132" t="s">
        <v>67</v>
      </c>
      <c r="W12" s="132"/>
      <c r="X12" s="132"/>
      <c r="Y12" s="164" t="s">
        <v>104</v>
      </c>
      <c r="Z12" s="164"/>
      <c r="AA12" s="72">
        <v>8</v>
      </c>
    </row>
    <row r="13" spans="6:18" ht="13.5" customHeight="1" thickBot="1" thickTop="1">
      <c r="F13" s="89"/>
      <c r="G13" s="90"/>
      <c r="H13" s="91"/>
      <c r="I13" s="103"/>
      <c r="J13" s="93"/>
      <c r="K13" s="103"/>
      <c r="L13" s="91"/>
      <c r="M13" s="102"/>
      <c r="N13" s="102"/>
      <c r="O13" s="88"/>
      <c r="P13" s="101"/>
      <c r="Q13" s="88"/>
      <c r="R13" s="102"/>
    </row>
    <row r="14" spans="2:27" ht="30" customHeight="1" thickBot="1" thickTop="1">
      <c r="B14" s="155" t="s">
        <v>68</v>
      </c>
      <c r="C14" s="156"/>
      <c r="D14" s="157"/>
      <c r="E14" s="64"/>
      <c r="F14" s="65">
        <v>9</v>
      </c>
      <c r="G14" s="66" t="s">
        <v>56</v>
      </c>
      <c r="H14" s="67" t="s">
        <v>69</v>
      </c>
      <c r="I14" s="68"/>
      <c r="J14" s="67" t="s">
        <v>0</v>
      </c>
      <c r="K14" s="68"/>
      <c r="L14" s="69" t="s">
        <v>70</v>
      </c>
      <c r="M14" s="70"/>
      <c r="N14" s="67" t="s">
        <v>71</v>
      </c>
      <c r="O14" s="68"/>
      <c r="P14" s="67" t="s">
        <v>0</v>
      </c>
      <c r="Q14" s="68"/>
      <c r="R14" s="69" t="s">
        <v>72</v>
      </c>
      <c r="S14" s="71" t="s">
        <v>57</v>
      </c>
      <c r="T14" s="66">
        <v>11</v>
      </c>
      <c r="V14" s="171" t="s">
        <v>73</v>
      </c>
      <c r="W14" s="172"/>
      <c r="X14" s="173"/>
      <c r="Y14" s="164" t="s">
        <v>105</v>
      </c>
      <c r="Z14" s="164"/>
      <c r="AA14" s="72">
        <v>7</v>
      </c>
    </row>
    <row r="15" spans="2:26" ht="13.5" customHeight="1" thickBot="1" thickTop="1">
      <c r="B15" s="158"/>
      <c r="C15" s="159"/>
      <c r="D15" s="160"/>
      <c r="F15" s="104"/>
      <c r="G15" s="74"/>
      <c r="H15" s="105"/>
      <c r="I15" s="106"/>
      <c r="J15" s="107"/>
      <c r="K15" s="106"/>
      <c r="L15" s="105"/>
      <c r="M15" s="105"/>
      <c r="N15" s="105"/>
      <c r="O15" s="106"/>
      <c r="P15" s="107"/>
      <c r="Q15" s="106"/>
      <c r="R15" s="105"/>
      <c r="S15" s="74"/>
      <c r="T15" s="108"/>
      <c r="Y15" s="79"/>
      <c r="Z15" s="79"/>
    </row>
    <row r="16" spans="2:27" ht="30" customHeight="1" thickBot="1" thickTop="1">
      <c r="B16" s="161"/>
      <c r="C16" s="162"/>
      <c r="D16" s="163"/>
      <c r="F16" s="80">
        <v>10</v>
      </c>
      <c r="G16" s="81" t="s">
        <v>59</v>
      </c>
      <c r="H16" s="67" t="s">
        <v>74</v>
      </c>
      <c r="I16" s="68"/>
      <c r="J16" s="67" t="s">
        <v>0</v>
      </c>
      <c r="K16" s="68"/>
      <c r="L16" s="69" t="s">
        <v>75</v>
      </c>
      <c r="M16" s="82"/>
      <c r="N16" s="67" t="s">
        <v>76</v>
      </c>
      <c r="O16" s="68"/>
      <c r="P16" s="67" t="s">
        <v>0</v>
      </c>
      <c r="Q16" s="68"/>
      <c r="R16" s="69" t="s">
        <v>77</v>
      </c>
      <c r="S16" s="83" t="s">
        <v>60</v>
      </c>
      <c r="T16" s="81">
        <v>12</v>
      </c>
      <c r="V16" s="171" t="s">
        <v>78</v>
      </c>
      <c r="W16" s="172"/>
      <c r="X16" s="173"/>
      <c r="Y16" s="164" t="s">
        <v>99</v>
      </c>
      <c r="Z16" s="164"/>
      <c r="AA16" s="72">
        <v>6</v>
      </c>
    </row>
    <row r="17" spans="6:27" ht="13.5" customHeight="1" thickBot="1" thickTop="1">
      <c r="F17" s="84"/>
      <c r="G17" s="85"/>
      <c r="H17" s="86"/>
      <c r="I17" s="87"/>
      <c r="J17" s="86"/>
      <c r="K17" s="87"/>
      <c r="L17" s="86"/>
      <c r="M17" s="86"/>
      <c r="N17" s="86"/>
      <c r="O17" s="87"/>
      <c r="P17" s="86"/>
      <c r="Q17" s="87"/>
      <c r="R17" s="86"/>
      <c r="S17" s="85"/>
      <c r="T17" s="84"/>
      <c r="Y17" s="79"/>
      <c r="Z17" s="79"/>
      <c r="AA17" s="88"/>
    </row>
    <row r="18" spans="2:27" ht="30" customHeight="1" thickBot="1" thickTop="1">
      <c r="B18" s="165" t="s">
        <v>79</v>
      </c>
      <c r="C18" s="166"/>
      <c r="D18" s="167"/>
      <c r="E18" s="64"/>
      <c r="F18" s="94">
        <v>13</v>
      </c>
      <c r="G18" s="66" t="s">
        <v>57</v>
      </c>
      <c r="H18" s="67" t="s">
        <v>80</v>
      </c>
      <c r="I18" s="68"/>
      <c r="J18" s="67" t="s">
        <v>0</v>
      </c>
      <c r="K18" s="68"/>
      <c r="L18" s="69" t="s">
        <v>81</v>
      </c>
      <c r="M18" s="70"/>
      <c r="N18" s="67" t="s">
        <v>82</v>
      </c>
      <c r="O18" s="68"/>
      <c r="P18" s="67" t="s">
        <v>0</v>
      </c>
      <c r="Q18" s="68"/>
      <c r="R18" s="69" t="s">
        <v>83</v>
      </c>
      <c r="S18" s="83" t="s">
        <v>60</v>
      </c>
      <c r="T18" s="109">
        <v>14</v>
      </c>
      <c r="V18" s="171" t="s">
        <v>84</v>
      </c>
      <c r="W18" s="172"/>
      <c r="X18" s="173"/>
      <c r="Y18" s="164" t="s">
        <v>100</v>
      </c>
      <c r="Z18" s="164"/>
      <c r="AA18" s="72">
        <v>5</v>
      </c>
    </row>
    <row r="19" spans="6:20" ht="13.5" customHeight="1" thickBot="1" thickTop="1">
      <c r="F19" s="89"/>
      <c r="G19" s="90"/>
      <c r="H19" s="91"/>
      <c r="I19" s="92"/>
      <c r="J19" s="93"/>
      <c r="K19" s="92"/>
      <c r="L19" s="91"/>
      <c r="M19" s="93"/>
      <c r="N19" s="91"/>
      <c r="O19" s="92"/>
      <c r="P19" s="93"/>
      <c r="Q19" s="92"/>
      <c r="R19" s="91"/>
      <c r="S19" s="90"/>
      <c r="T19" s="89"/>
    </row>
    <row r="20" spans="2:27" ht="30" customHeight="1" thickBot="1" thickTop="1">
      <c r="B20" s="168" t="s">
        <v>85</v>
      </c>
      <c r="C20" s="169"/>
      <c r="D20" s="170"/>
      <c r="E20" s="64"/>
      <c r="F20" s="94">
        <v>15</v>
      </c>
      <c r="G20" s="66" t="s">
        <v>60</v>
      </c>
      <c r="H20" s="67" t="s">
        <v>86</v>
      </c>
      <c r="I20" s="68"/>
      <c r="J20" s="67" t="s">
        <v>0</v>
      </c>
      <c r="K20" s="68"/>
      <c r="L20" s="67" t="s">
        <v>87</v>
      </c>
      <c r="M20" s="95"/>
      <c r="N20" s="96"/>
      <c r="O20" s="97"/>
      <c r="P20" s="96"/>
      <c r="Q20" s="97"/>
      <c r="R20" s="96"/>
      <c r="S20" s="98"/>
      <c r="T20" s="99"/>
      <c r="V20" s="132" t="s">
        <v>88</v>
      </c>
      <c r="W20" s="132"/>
      <c r="X20" s="132"/>
      <c r="Y20" s="164" t="s">
        <v>95</v>
      </c>
      <c r="Z20" s="164"/>
      <c r="AA20" s="72">
        <v>4</v>
      </c>
    </row>
    <row r="21" spans="2:18" ht="13.5" customHeight="1" thickBot="1" thickTop="1">
      <c r="B21" s="57"/>
      <c r="C21" s="57"/>
      <c r="D21" s="57"/>
      <c r="F21" s="89"/>
      <c r="G21" s="90"/>
      <c r="H21" s="100"/>
      <c r="I21" s="92"/>
      <c r="J21" s="93"/>
      <c r="K21" s="92"/>
      <c r="L21" s="100"/>
      <c r="M21" s="101"/>
      <c r="N21" s="75"/>
      <c r="O21" s="76"/>
      <c r="P21" s="101"/>
      <c r="Q21" s="76"/>
      <c r="R21" s="75"/>
    </row>
    <row r="22" spans="2:27" ht="30" customHeight="1" thickBot="1" thickTop="1">
      <c r="B22" s="168" t="s">
        <v>89</v>
      </c>
      <c r="C22" s="169"/>
      <c r="D22" s="170"/>
      <c r="E22" s="77"/>
      <c r="F22" s="94">
        <v>16</v>
      </c>
      <c r="G22" s="109" t="s">
        <v>57</v>
      </c>
      <c r="H22" s="67" t="s">
        <v>90</v>
      </c>
      <c r="I22" s="68"/>
      <c r="J22" s="67" t="s">
        <v>0</v>
      </c>
      <c r="K22" s="68"/>
      <c r="L22" s="67" t="s">
        <v>91</v>
      </c>
      <c r="M22" s="76"/>
      <c r="N22" s="102"/>
      <c r="O22" s="76"/>
      <c r="P22" s="77"/>
      <c r="Q22" s="76"/>
      <c r="R22" s="102"/>
      <c r="V22" s="132" t="s">
        <v>92</v>
      </c>
      <c r="W22" s="132"/>
      <c r="X22" s="132"/>
      <c r="Y22" s="164"/>
      <c r="Z22" s="164"/>
      <c r="AA22" s="72">
        <v>3</v>
      </c>
    </row>
    <row r="23" ht="13.5" customHeight="1" thickBot="1" thickTop="1"/>
    <row r="24" spans="8:27" ht="30" customHeight="1" thickBot="1">
      <c r="H24" s="101"/>
      <c r="I24" s="88"/>
      <c r="J24" s="101"/>
      <c r="K24" s="88"/>
      <c r="O24" s="76"/>
      <c r="P24" s="77"/>
      <c r="Q24" s="76"/>
      <c r="V24" s="132" t="s">
        <v>93</v>
      </c>
      <c r="W24" s="132"/>
      <c r="X24" s="132"/>
      <c r="Y24" s="164"/>
      <c r="Z24" s="164"/>
      <c r="AA24" s="72">
        <v>2</v>
      </c>
    </row>
    <row r="25" spans="8:11" ht="13.5" customHeight="1" thickBot="1">
      <c r="H25" s="102"/>
      <c r="I25" s="88"/>
      <c r="J25" s="101"/>
      <c r="K25" s="88"/>
    </row>
    <row r="26" spans="8:27" ht="30" customHeight="1" thickBot="1">
      <c r="H26" s="102"/>
      <c r="I26" s="88"/>
      <c r="J26" s="101"/>
      <c r="K26" s="88"/>
      <c r="O26" s="76"/>
      <c r="P26" s="77"/>
      <c r="Q26" s="76"/>
      <c r="V26" s="132" t="s">
        <v>94</v>
      </c>
      <c r="W26" s="132"/>
      <c r="X26" s="132"/>
      <c r="Y26" s="164"/>
      <c r="Z26" s="164"/>
      <c r="AA26" s="72">
        <v>1</v>
      </c>
    </row>
    <row r="27" spans="8:26" ht="13.5" customHeight="1">
      <c r="H27" s="102"/>
      <c r="I27" s="88"/>
      <c r="J27" s="101"/>
      <c r="K27" s="88"/>
      <c r="Y27" s="79"/>
      <c r="Z27" s="79"/>
    </row>
    <row r="28" spans="8:11" ht="26.25">
      <c r="H28" s="102"/>
      <c r="I28" s="88"/>
      <c r="J28" s="101"/>
      <c r="K28" s="88"/>
    </row>
    <row r="29" spans="8:11" ht="26.25">
      <c r="H29" s="102"/>
      <c r="I29" s="88"/>
      <c r="J29" s="101"/>
      <c r="K29" s="88"/>
    </row>
  </sheetData>
  <sheetProtection password="DE94" sheet="1"/>
  <mergeCells count="34">
    <mergeCell ref="B22:D22"/>
    <mergeCell ref="V22:X22"/>
    <mergeCell ref="Y22:Z22"/>
    <mergeCell ref="V24:X24"/>
    <mergeCell ref="Y24:Z24"/>
    <mergeCell ref="V26:X26"/>
    <mergeCell ref="Y26:Z26"/>
    <mergeCell ref="B18:D18"/>
    <mergeCell ref="V18:X18"/>
    <mergeCell ref="Y18:Z18"/>
    <mergeCell ref="B20:D20"/>
    <mergeCell ref="V20:X20"/>
    <mergeCell ref="Y20:Z20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C4" sqref="C4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104</v>
      </c>
    </row>
    <row r="2" ht="23.25">
      <c r="A2" s="58" t="s">
        <v>103</v>
      </c>
    </row>
    <row r="3" ht="23.25">
      <c r="A3" s="58" t="s">
        <v>105</v>
      </c>
    </row>
    <row r="4" ht="23.25">
      <c r="A4" s="58" t="s">
        <v>96</v>
      </c>
    </row>
    <row r="5" ht="23.25">
      <c r="A5" s="58" t="s">
        <v>95</v>
      </c>
    </row>
    <row r="6" ht="23.25">
      <c r="A6" s="58" t="s">
        <v>107</v>
      </c>
    </row>
    <row r="7" ht="23.25">
      <c r="A7" s="58" t="s">
        <v>100</v>
      </c>
    </row>
    <row r="8" ht="23.25">
      <c r="A8" s="58" t="s">
        <v>106</v>
      </c>
    </row>
    <row r="9" ht="24" thickBot="1">
      <c r="A9" s="59" t="s">
        <v>99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2018-12-14T20:40:25Z</dcterms:modified>
  <cp:category/>
  <cp:version/>
  <cp:contentType/>
  <cp:contentStatus/>
</cp:coreProperties>
</file>